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phiecross/Dropbox/LIMPS PARISH COUNCIL/LPC ADMIN FROM SEPT 2019/AGAR &amp; Audits/2026/EXTERNAL AUDIT DOCS/"/>
    </mc:Choice>
  </mc:AlternateContent>
  <xr:revisionPtr revIDLastSave="0" documentId="13_ncr:1_{E7718064-A334-3F49-92C3-100690FDA761}" xr6:coauthVersionLast="47" xr6:coauthVersionMax="47" xr10:uidLastSave="{00000000-0000-0000-0000-000000000000}"/>
  <bookViews>
    <workbookView xWindow="360" yWindow="500" windowWidth="28040" windowHeight="16460" xr2:uid="{83F28E4D-83A2-2446-9697-F2C7F5685C44}"/>
  </bookViews>
  <sheets>
    <sheet name="Sheet1" sheetId="1" r:id="rId1"/>
    <sheet name="Sheet2" sheetId="2" r:id="rId2"/>
  </sheets>
  <definedNames>
    <definedName name="_xlnm.Print_Area" localSheetId="0">Sheet1!$A$1:$F$12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0" i="1" l="1"/>
  <c r="O10" i="1" s="1"/>
  <c r="M10" i="1"/>
  <c r="J9" i="1"/>
  <c r="J10" i="1" s="1"/>
  <c r="I9" i="1"/>
  <c r="I10" i="1" s="1"/>
  <c r="K10" i="1" l="1"/>
  <c r="B30" i="1" l="1"/>
  <c r="B17" i="1" l="1"/>
  <c r="D10" i="1" l="1"/>
  <c r="D7" i="1" l="1"/>
  <c r="D11" i="1" l="1"/>
  <c r="E10" i="1"/>
  <c r="D8" i="1"/>
  <c r="E8" i="1" s="1"/>
  <c r="D9" i="1"/>
  <c r="E9" i="1" s="1"/>
  <c r="E7" i="1"/>
  <c r="D6" i="1"/>
  <c r="D5" i="1"/>
  <c r="E5" i="1" s="1"/>
  <c r="D4" i="1"/>
  <c r="E4" i="1" s="1"/>
  <c r="D3" i="1"/>
  <c r="E3" i="1" s="1"/>
</calcChain>
</file>

<file path=xl/sharedStrings.xml><?xml version="1.0" encoding="utf-8"?>
<sst xmlns="http://schemas.openxmlformats.org/spreadsheetml/2006/main" count="76" uniqueCount="65">
  <si>
    <t>Section 2</t>
  </si>
  <si>
    <t>£</t>
  </si>
  <si>
    <t>Variance</t>
  </si>
  <si>
    <t>%</t>
  </si>
  <si>
    <t>Detailed explanation of variance (with amounts £)</t>
  </si>
  <si>
    <t>Explanation for ‘high’ reserves</t>
  </si>
  <si>
    <t xml:space="preserve">Box 4 - Staff costs </t>
  </si>
  <si>
    <t>Box 3 - Total other receipts</t>
  </si>
  <si>
    <t>Box 2 - Precept or Rates and Levies</t>
  </si>
  <si>
    <t>Box 5 - Loan interest/ capital repayments</t>
  </si>
  <si>
    <t>Box 6 - All other payments</t>
  </si>
  <si>
    <t>Box 7 - Balances c/f</t>
  </si>
  <si>
    <t>Box 8 - Total cash / balances (all accounts)</t>
  </si>
  <si>
    <t>Box 9 - Total fixed assets &amp; long term investments &amp; assets</t>
  </si>
  <si>
    <t>Box 10 - Total borrowings</t>
  </si>
  <si>
    <t>N/A</t>
  </si>
  <si>
    <t>Limpsfield Way maintenance fund for accrual</t>
  </si>
  <si>
    <t>2024/25</t>
  </si>
  <si>
    <t>MIX</t>
  </si>
  <si>
    <t>n/a</t>
  </si>
  <si>
    <t>INCOME</t>
  </si>
  <si>
    <t xml:space="preserve">Precept on Principal Authority </t>
  </si>
  <si>
    <t xml:space="preserve">Interest </t>
  </si>
  <si>
    <t>Community Infrastructure LEVY</t>
  </si>
  <si>
    <t>Establishment/General Administration</t>
  </si>
  <si>
    <t xml:space="preserve">Grants &amp; Donations Received </t>
  </si>
  <si>
    <t>VAT reclaims</t>
  </si>
  <si>
    <t xml:space="preserve">Miscellaneous (contributions, refunds) </t>
  </si>
  <si>
    <t>TOTAL</t>
  </si>
  <si>
    <t>EXPENDITURE</t>
  </si>
  <si>
    <t xml:space="preserve">General Administration </t>
  </si>
  <si>
    <t xml:space="preserve">Staffing </t>
  </si>
  <si>
    <t xml:space="preserve">Grants &amp; Donations </t>
  </si>
  <si>
    <t>Events</t>
  </si>
  <si>
    <t>Community Engagement (comms)</t>
  </si>
  <si>
    <t>Removal of original trough (theft) - £6032 (apportioned due to combined asset); addition of new trough and other assets including benches, planters, noticeboards. £7616.78</t>
  </si>
  <si>
    <t>General Reserves 50% of PRECEPT (£16658)</t>
  </si>
  <si>
    <t>Total Ringfenced funds 2025/26:</t>
  </si>
  <si>
    <t>CAAMP projects</t>
  </si>
  <si>
    <t>Biodiversity</t>
  </si>
  <si>
    <t>Footpaths</t>
  </si>
  <si>
    <t>Security &amp; Crime</t>
  </si>
  <si>
    <t>LNP Implementation projects</t>
  </si>
  <si>
    <t>Playground Acc</t>
  </si>
  <si>
    <t>General Acc</t>
  </si>
  <si>
    <t>Chart Playground Ringfenced decommissioning reserve £10,000 + balance</t>
  </si>
  <si>
    <t>CIL</t>
  </si>
  <si>
    <t>GEN</t>
  </si>
  <si>
    <t>Asset Maintenance</t>
  </si>
  <si>
    <t>LW Maintenance fund</t>
  </si>
  <si>
    <t xml:space="preserve">Grants / S137 </t>
  </si>
  <si>
    <t>LNP Review</t>
  </si>
  <si>
    <t>CIL/GEN</t>
  </si>
  <si>
    <t>Earmarked Reserves in budget 2025/6:</t>
  </si>
  <si>
    <t>Ringfenced Reserves in budget 2025/6:</t>
  </si>
  <si>
    <t>CAT transfers - legal &amp; other</t>
  </si>
  <si>
    <r>
      <rPr>
        <b/>
        <sz val="12"/>
        <rFont val="Arial"/>
        <family val="2"/>
      </rPr>
      <t xml:space="preserve">Ringfenced: </t>
    </r>
    <r>
      <rPr>
        <sz val="12"/>
        <rFont val="Arial"/>
        <family val="2"/>
      </rPr>
      <t xml:space="preserve">CHART PLAYGROUND - Decommissioning fund - 10,000; General operating reserve 50% - 16,658; Remainder of Chart Account Balance - repairs and replacement of equipment / other Chart expenses. Limpsfield Way repairs and maintenance fund 2,910. Total </t>
    </r>
    <r>
      <rPr>
        <b/>
        <sz val="12"/>
        <rFont val="Arial"/>
        <family val="2"/>
      </rPr>
      <t xml:space="preserve">£33,280.  </t>
    </r>
    <r>
      <rPr>
        <sz val="12"/>
        <rFont val="Arial"/>
        <family val="2"/>
      </rPr>
      <t xml:space="preserve">
</t>
    </r>
    <r>
      <rPr>
        <b/>
        <sz val="12"/>
        <rFont val="Arial"/>
        <family val="2"/>
      </rPr>
      <t xml:space="preserve">Earmarked reserves: </t>
    </r>
    <r>
      <rPr>
        <sz val="12"/>
        <rFont val="Arial"/>
        <family val="2"/>
      </rPr>
      <t xml:space="preserve">
Biodiversity projects 2000; Limpsfield Way maintenance fund for accrual 2,910; CAAMP Projects  (excluding ironstone maintenance) 4,000; Security &amp; Crime (inc CCTV maintenance) 3,000; LNP Review costs  7,500 and projects 10,000 (these were both reviewed adn reduced during the year).  Parish Assets Maintenance - 4000; Grants/S137: 4000. 
Additional funds set aside for Community Asset Transfer legal costs - not yet required 11,000. Total earmarked  </t>
    </r>
    <r>
      <rPr>
        <b/>
        <sz val="12"/>
        <rFont val="Arial"/>
        <family val="2"/>
      </rPr>
      <t>£50,900.</t>
    </r>
  </si>
  <si>
    <t>Clerk pay rise to £15,675 pa (£16.75ph) and associated pension and PAYE, plus additional hours as agreed for Community Assest Transfer activity and LNP Review project</t>
  </si>
  <si>
    <t>2025/26</t>
  </si>
  <si>
    <t xml:space="preserve"> </t>
  </si>
  <si>
    <t>While CIL income was down from £11,141 to £6,587; additional income was received from insurance and donations for stolen cattle trough - £9090 and Grant of £2700 for K6 phone box and Planters from Your Fund Surrey.</t>
  </si>
  <si>
    <t xml:space="preserve">Less general admintration expenditure £3160 (generally less maintenance of assets / asset projects) required and Grants / S137 / Donations awarded were £5,593 less at £3,028 due to the previous year's biodiversity grant funding and community stores refurbishment projects. </t>
  </si>
  <si>
    <t>Ex Staffing (all other payments)</t>
  </si>
  <si>
    <t>Ex Precept (Total Other Receipts)</t>
  </si>
  <si>
    <t>Capital &amp; Project Expenditure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</si>
</sst>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i/>
      <sz val="12"/>
      <color rgb="FF0B0B0B"/>
      <name val="Arial"/>
      <family val="2"/>
    </font>
    <font>
      <b/>
      <sz val="12"/>
      <color rgb="FF1F1F1F"/>
      <name val="Arial"/>
      <family val="2"/>
    </font>
    <font>
      <b/>
      <i/>
      <sz val="12"/>
      <color rgb="FF70AD47"/>
      <name val="Arial"/>
      <family val="2"/>
    </font>
    <font>
      <i/>
      <sz val="12"/>
      <color rgb="FF000000"/>
      <name val="Arial"/>
      <family val="2"/>
    </font>
    <font>
      <i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9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left" vertical="center" wrapText="1"/>
    </xf>
    <xf numFmtId="1" fontId="4" fillId="0" borderId="0" xfId="0" applyNumberFormat="1" applyFont="1" applyAlignment="1">
      <alignment horizontal="left" vertical="center" wrapText="1"/>
    </xf>
    <xf numFmtId="9" fontId="3" fillId="0" borderId="1" xfId="1" applyFont="1" applyBorder="1" applyAlignment="1">
      <alignment horizontal="left" vertical="center" wrapText="1"/>
    </xf>
    <xf numFmtId="9" fontId="4" fillId="0" borderId="1" xfId="1" applyFont="1" applyBorder="1" applyAlignment="1">
      <alignment horizontal="left" vertical="center" wrapText="1"/>
    </xf>
    <xf numFmtId="9" fontId="4" fillId="0" borderId="0" xfId="1" applyFont="1" applyAlignment="1">
      <alignment horizontal="left" vertical="center" wrapText="1"/>
    </xf>
    <xf numFmtId="164" fontId="4" fillId="0" borderId="0" xfId="1" applyNumberFormat="1" applyFont="1" applyAlignment="1">
      <alignment horizontal="left" vertical="center" wrapText="1"/>
    </xf>
    <xf numFmtId="164" fontId="4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1" applyNumberFormat="1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left" vertical="center" wrapText="1"/>
    </xf>
    <xf numFmtId="164" fontId="2" fillId="0" borderId="0" xfId="0" applyNumberFormat="1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9" fontId="0" fillId="0" borderId="0" xfId="1" applyFont="1" applyAlignment="1">
      <alignment wrapText="1"/>
    </xf>
    <xf numFmtId="0" fontId="6" fillId="0" borderId="0" xfId="0" applyFont="1" applyAlignment="1">
      <alignment vertical="center"/>
    </xf>
    <xf numFmtId="9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164" fontId="5" fillId="0" borderId="1" xfId="0" applyNumberFormat="1" applyFont="1" applyBorder="1" applyAlignment="1">
      <alignment vertical="center"/>
    </xf>
    <xf numFmtId="164" fontId="5" fillId="2" borderId="1" xfId="0" applyNumberFormat="1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vertical="center"/>
    </xf>
    <xf numFmtId="164" fontId="11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1" fontId="4" fillId="0" borderId="1" xfId="0" applyNumberFormat="1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wrapText="1"/>
    </xf>
    <xf numFmtId="164" fontId="2" fillId="0" borderId="1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wrapText="1"/>
    </xf>
    <xf numFmtId="164" fontId="5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164" fontId="3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164" fontId="6" fillId="0" borderId="1" xfId="0" applyNumberFormat="1" applyFont="1" applyBorder="1" applyAlignment="1">
      <alignment vertical="center"/>
    </xf>
    <xf numFmtId="164" fontId="2" fillId="2" borderId="5" xfId="0" applyNumberFormat="1" applyFont="1" applyFill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164" fontId="6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70B54-1CFD-5C4B-AC5C-61913CEA9EAD}">
  <sheetPr>
    <pageSetUpPr fitToPage="1"/>
  </sheetPr>
  <dimension ref="A1:O30"/>
  <sheetViews>
    <sheetView tabSelected="1" view="pageLayout" topLeftCell="A5" zoomScaleNormal="100" workbookViewId="0">
      <selection activeCell="B12" sqref="B12:F12"/>
    </sheetView>
  </sheetViews>
  <sheetFormatPr baseColWidth="10" defaultRowHeight="16" x14ac:dyDescent="0.2"/>
  <cols>
    <col min="1" max="1" width="30.33203125" style="2" customWidth="1"/>
    <col min="2" max="4" width="14.1640625" style="6" customWidth="1"/>
    <col min="5" max="5" width="14.1640625" style="9" customWidth="1"/>
    <col min="6" max="6" width="54.6640625" style="2" customWidth="1"/>
    <col min="7" max="7" width="10.83203125" style="2"/>
    <col min="8" max="8" width="34.1640625" style="2" customWidth="1"/>
    <col min="9" max="10" width="14.33203125" style="2" customWidth="1"/>
    <col min="11" max="11" width="15.6640625" style="2" customWidth="1"/>
    <col min="12" max="12" width="34.1640625" style="2" customWidth="1"/>
    <col min="13" max="14" width="14.33203125" style="2" customWidth="1"/>
    <col min="15" max="15" width="16.33203125" style="2" customWidth="1"/>
    <col min="16" max="16384" width="10.83203125" style="2"/>
  </cols>
  <sheetData>
    <row r="1" spans="1:15" ht="17" x14ac:dyDescent="0.2">
      <c r="A1" s="12" t="s">
        <v>0</v>
      </c>
      <c r="B1" s="12" t="s">
        <v>17</v>
      </c>
      <c r="C1" s="12" t="s">
        <v>58</v>
      </c>
      <c r="D1" s="12" t="s">
        <v>2</v>
      </c>
      <c r="E1" s="13" t="s">
        <v>2</v>
      </c>
      <c r="F1" s="12" t="s">
        <v>4</v>
      </c>
      <c r="H1" s="29" t="s">
        <v>20</v>
      </c>
      <c r="I1" s="30">
        <v>2025</v>
      </c>
      <c r="J1" s="30">
        <v>2026</v>
      </c>
      <c r="K1" s="30"/>
      <c r="L1" s="29" t="s">
        <v>29</v>
      </c>
      <c r="M1" s="30">
        <v>2025</v>
      </c>
      <c r="N1" s="30">
        <v>2026</v>
      </c>
      <c r="O1" s="44"/>
    </row>
    <row r="2" spans="1:15" ht="17" x14ac:dyDescent="0.2">
      <c r="A2" s="1"/>
      <c r="B2" s="5" t="s">
        <v>1</v>
      </c>
      <c r="C2" s="5" t="s">
        <v>1</v>
      </c>
      <c r="D2" s="5" t="s">
        <v>1</v>
      </c>
      <c r="E2" s="7" t="s">
        <v>3</v>
      </c>
      <c r="F2" s="1"/>
      <c r="H2" s="28" t="s">
        <v>21</v>
      </c>
      <c r="I2" s="31">
        <v>33315</v>
      </c>
      <c r="J2" s="31">
        <v>33315</v>
      </c>
      <c r="K2" s="31"/>
      <c r="L2" s="28" t="s">
        <v>30</v>
      </c>
      <c r="M2" s="31">
        <v>14776.1</v>
      </c>
      <c r="N2" s="31">
        <v>11704</v>
      </c>
      <c r="O2" s="45"/>
    </row>
    <row r="3" spans="1:15" ht="34" x14ac:dyDescent="0.2">
      <c r="A3" s="1" t="s">
        <v>8</v>
      </c>
      <c r="B3" s="14">
        <v>33315</v>
      </c>
      <c r="C3" s="14">
        <v>33315</v>
      </c>
      <c r="D3" s="14">
        <f t="shared" ref="D3:D11" si="0">C3-B3</f>
        <v>0</v>
      </c>
      <c r="E3" s="8">
        <f>D3/B3</f>
        <v>0</v>
      </c>
      <c r="F3" s="3"/>
      <c r="H3" s="28" t="s">
        <v>22</v>
      </c>
      <c r="I3" s="31">
        <v>1028.95</v>
      </c>
      <c r="J3" s="31">
        <v>1423.12</v>
      </c>
      <c r="K3" s="31"/>
      <c r="L3" s="28" t="s">
        <v>31</v>
      </c>
      <c r="M3" s="31">
        <v>16091.84</v>
      </c>
      <c r="N3" s="31">
        <v>18778</v>
      </c>
      <c r="O3" s="45"/>
    </row>
    <row r="4" spans="1:15" ht="85" x14ac:dyDescent="0.2">
      <c r="A4" s="1" t="s">
        <v>7</v>
      </c>
      <c r="B4" s="15">
        <v>16201</v>
      </c>
      <c r="C4" s="16">
        <v>24179</v>
      </c>
      <c r="D4" s="14">
        <f t="shared" si="0"/>
        <v>7978</v>
      </c>
      <c r="E4" s="8">
        <f>D4/B4</f>
        <v>0.49243873834948459</v>
      </c>
      <c r="F4" s="4" t="s">
        <v>60</v>
      </c>
      <c r="H4" s="28" t="s">
        <v>23</v>
      </c>
      <c r="I4" s="31">
        <v>11140.92</v>
      </c>
      <c r="J4" s="31">
        <v>6587.4400000000005</v>
      </c>
      <c r="K4" s="31"/>
      <c r="L4" s="28" t="s">
        <v>64</v>
      </c>
      <c r="M4" s="31">
        <v>16081.41</v>
      </c>
      <c r="N4" s="31">
        <v>16195.189999999999</v>
      </c>
      <c r="O4" s="44"/>
    </row>
    <row r="5" spans="1:15" ht="68" x14ac:dyDescent="0.2">
      <c r="A5" s="1" t="s">
        <v>6</v>
      </c>
      <c r="B5" s="14">
        <v>16092</v>
      </c>
      <c r="C5" s="14">
        <v>18778</v>
      </c>
      <c r="D5" s="14">
        <f t="shared" si="0"/>
        <v>2686</v>
      </c>
      <c r="E5" s="8">
        <f>D5/B5</f>
        <v>0.16691523738503605</v>
      </c>
      <c r="F5" s="28" t="s">
        <v>57</v>
      </c>
      <c r="H5" s="28" t="s">
        <v>24</v>
      </c>
      <c r="I5" s="31"/>
      <c r="J5" s="31"/>
      <c r="K5" s="31"/>
      <c r="L5" s="28" t="s">
        <v>32</v>
      </c>
      <c r="M5" s="31">
        <v>8620</v>
      </c>
      <c r="N5" s="31">
        <v>3027.5</v>
      </c>
      <c r="O5" s="44"/>
    </row>
    <row r="6" spans="1:15" ht="34" x14ac:dyDescent="0.2">
      <c r="A6" s="1" t="s">
        <v>9</v>
      </c>
      <c r="B6" s="14">
        <v>0</v>
      </c>
      <c r="C6" s="14">
        <v>0</v>
      </c>
      <c r="D6" s="14">
        <f t="shared" si="0"/>
        <v>0</v>
      </c>
      <c r="E6" s="8">
        <v>0</v>
      </c>
      <c r="F6" s="3" t="s">
        <v>19</v>
      </c>
      <c r="H6" s="28" t="s">
        <v>25</v>
      </c>
      <c r="I6" s="31">
        <v>0</v>
      </c>
      <c r="J6" s="31">
        <v>11790.45</v>
      </c>
      <c r="K6" s="31"/>
      <c r="L6" s="28" t="s">
        <v>33</v>
      </c>
      <c r="M6" s="31">
        <v>0</v>
      </c>
      <c r="N6" s="31">
        <v>0</v>
      </c>
      <c r="O6" s="44"/>
    </row>
    <row r="7" spans="1:15" ht="85" x14ac:dyDescent="0.2">
      <c r="A7" s="1" t="s">
        <v>10</v>
      </c>
      <c r="B7" s="14">
        <v>39477</v>
      </c>
      <c r="C7" s="14">
        <v>31108</v>
      </c>
      <c r="D7" s="14">
        <f t="shared" si="0"/>
        <v>-8369</v>
      </c>
      <c r="E7" s="8">
        <f>D7/B7</f>
        <v>-0.21199685893051651</v>
      </c>
      <c r="F7" s="4" t="s">
        <v>61</v>
      </c>
      <c r="H7" s="28" t="s">
        <v>26</v>
      </c>
      <c r="I7" s="31">
        <v>3313.5499999999997</v>
      </c>
      <c r="J7" s="31">
        <v>4074.64</v>
      </c>
      <c r="K7" s="31"/>
      <c r="L7" s="28" t="s">
        <v>34</v>
      </c>
      <c r="M7" s="31">
        <v>0</v>
      </c>
      <c r="N7" s="31">
        <v>0</v>
      </c>
      <c r="O7" s="44"/>
    </row>
    <row r="8" spans="1:15" ht="34" x14ac:dyDescent="0.2">
      <c r="A8" s="1" t="s">
        <v>11</v>
      </c>
      <c r="B8" s="14">
        <v>78318</v>
      </c>
      <c r="C8" s="14">
        <v>85926</v>
      </c>
      <c r="D8" s="14">
        <f t="shared" si="0"/>
        <v>7608</v>
      </c>
      <c r="E8" s="8">
        <f>D8/B8</f>
        <v>9.7142419367195282E-2</v>
      </c>
      <c r="F8" s="3"/>
      <c r="H8" s="28" t="s">
        <v>27</v>
      </c>
      <c r="I8" s="31">
        <v>718</v>
      </c>
      <c r="J8" s="31">
        <v>302.85000000000002</v>
      </c>
      <c r="K8" s="31"/>
      <c r="L8" s="3"/>
      <c r="M8" s="3"/>
      <c r="N8" s="3"/>
      <c r="O8" s="44"/>
    </row>
    <row r="9" spans="1:15" ht="34" x14ac:dyDescent="0.2">
      <c r="A9" s="1" t="s">
        <v>12</v>
      </c>
      <c r="B9" s="14">
        <v>78318</v>
      </c>
      <c r="C9" s="14">
        <v>85926</v>
      </c>
      <c r="D9" s="14">
        <f t="shared" si="0"/>
        <v>7608</v>
      </c>
      <c r="E9" s="8">
        <f>D9/B9</f>
        <v>9.7142419367195282E-2</v>
      </c>
      <c r="F9" s="3"/>
      <c r="H9" s="29" t="s">
        <v>28</v>
      </c>
      <c r="I9" s="32">
        <f>SUM(I2:I8)</f>
        <v>49516.42</v>
      </c>
      <c r="J9" s="32">
        <f>SUM(J2:J8)</f>
        <v>57493.500000000007</v>
      </c>
      <c r="K9" s="32"/>
      <c r="L9" s="29" t="s">
        <v>28</v>
      </c>
      <c r="M9" s="32">
        <v>55569.350000000006</v>
      </c>
      <c r="N9" s="32">
        <v>49885.62</v>
      </c>
      <c r="O9" s="44"/>
    </row>
    <row r="10" spans="1:15" ht="68" x14ac:dyDescent="0.2">
      <c r="A10" s="1" t="s">
        <v>13</v>
      </c>
      <c r="B10" s="14">
        <v>130281</v>
      </c>
      <c r="C10" s="14">
        <v>131866</v>
      </c>
      <c r="D10" s="14">
        <f t="shared" si="0"/>
        <v>1585</v>
      </c>
      <c r="E10" s="8">
        <f>D10/B10</f>
        <v>1.2166010392919918E-2</v>
      </c>
      <c r="F10" s="4" t="s">
        <v>35</v>
      </c>
      <c r="H10" s="35" t="s">
        <v>63</v>
      </c>
      <c r="I10" s="33">
        <f>I9-33315</f>
        <v>16201.419999999998</v>
      </c>
      <c r="J10" s="33">
        <f>J9-33315</f>
        <v>24178.500000000007</v>
      </c>
      <c r="K10" s="46">
        <f>J10-I10</f>
        <v>7977.080000000009</v>
      </c>
      <c r="L10" s="47" t="s">
        <v>62</v>
      </c>
      <c r="M10" s="46">
        <f>M9-M3</f>
        <v>39477.510000000009</v>
      </c>
      <c r="N10" s="34">
        <f>N9-N3</f>
        <v>31107.620000000003</v>
      </c>
      <c r="O10" s="45">
        <f>N10-M10</f>
        <v>-8369.8900000000067</v>
      </c>
    </row>
    <row r="11" spans="1:15" ht="17" x14ac:dyDescent="0.2">
      <c r="A11" s="1" t="s">
        <v>14</v>
      </c>
      <c r="B11" s="14">
        <v>0</v>
      </c>
      <c r="C11" s="14">
        <v>0</v>
      </c>
      <c r="D11" s="14">
        <f t="shared" si="0"/>
        <v>0</v>
      </c>
      <c r="E11" s="8">
        <v>0</v>
      </c>
      <c r="F11" s="3" t="s">
        <v>15</v>
      </c>
      <c r="K11" s="48"/>
      <c r="L11" s="49"/>
      <c r="M11" s="50"/>
      <c r="N11" s="23"/>
      <c r="O11" s="22"/>
    </row>
    <row r="12" spans="1:15" ht="134" customHeight="1" x14ac:dyDescent="0.2">
      <c r="A12" s="1" t="s">
        <v>5</v>
      </c>
      <c r="B12" s="17" t="s">
        <v>56</v>
      </c>
      <c r="C12" s="18"/>
      <c r="D12" s="18"/>
      <c r="E12" s="18"/>
      <c r="F12" s="19"/>
      <c r="K12" s="48"/>
      <c r="L12" s="51"/>
      <c r="M12" s="50"/>
      <c r="N12" s="23"/>
      <c r="O12" s="22"/>
    </row>
    <row r="13" spans="1:15" ht="34" x14ac:dyDescent="0.2">
      <c r="A13" s="36" t="s">
        <v>54</v>
      </c>
      <c r="B13" s="37"/>
      <c r="C13" s="37"/>
      <c r="K13" s="48"/>
      <c r="L13" s="49"/>
      <c r="M13" s="50"/>
      <c r="N13" s="23"/>
      <c r="O13" s="22"/>
    </row>
    <row r="14" spans="1:15" ht="34" x14ac:dyDescent="0.2">
      <c r="A14" s="38" t="s">
        <v>36</v>
      </c>
      <c r="B14" s="39">
        <v>16658</v>
      </c>
      <c r="C14" s="38" t="s">
        <v>44</v>
      </c>
      <c r="K14" s="48"/>
      <c r="L14" s="49"/>
      <c r="M14" s="50"/>
      <c r="N14" s="23"/>
      <c r="O14" s="22"/>
    </row>
    <row r="15" spans="1:15" ht="51" x14ac:dyDescent="0.2">
      <c r="A15" s="38" t="s">
        <v>45</v>
      </c>
      <c r="B15" s="39">
        <v>13712.44</v>
      </c>
      <c r="C15" s="38" t="s">
        <v>43</v>
      </c>
      <c r="K15" s="48"/>
      <c r="L15" s="52"/>
      <c r="M15" s="53"/>
      <c r="N15" s="24"/>
      <c r="O15" s="22"/>
    </row>
    <row r="16" spans="1:15" ht="34" x14ac:dyDescent="0.2">
      <c r="A16" s="38" t="s">
        <v>16</v>
      </c>
      <c r="B16" s="38">
        <v>2910</v>
      </c>
      <c r="C16" s="38" t="s">
        <v>44</v>
      </c>
      <c r="E16" s="10"/>
      <c r="K16" s="48"/>
      <c r="L16" s="54"/>
      <c r="M16" s="53"/>
      <c r="N16" s="24"/>
      <c r="O16" s="22"/>
    </row>
    <row r="17" spans="1:15" ht="34" x14ac:dyDescent="0.2">
      <c r="A17" s="40" t="s">
        <v>37</v>
      </c>
      <c r="B17" s="41">
        <f>SUM(B14:B16)</f>
        <v>33280.44</v>
      </c>
      <c r="C17" s="38"/>
      <c r="K17" s="48"/>
      <c r="L17" s="55"/>
      <c r="M17" s="50"/>
      <c r="N17" s="24"/>
      <c r="O17" s="22"/>
    </row>
    <row r="18" spans="1:15" x14ac:dyDescent="0.2">
      <c r="A18" s="40"/>
      <c r="B18" s="41"/>
      <c r="C18" s="42"/>
      <c r="K18" s="48"/>
      <c r="L18" s="56"/>
      <c r="M18" s="57"/>
      <c r="N18" s="25"/>
      <c r="O18" s="22"/>
    </row>
    <row r="19" spans="1:15" ht="34" x14ac:dyDescent="0.2">
      <c r="A19" s="36" t="s">
        <v>53</v>
      </c>
      <c r="B19" s="42"/>
      <c r="C19" s="40"/>
      <c r="K19" s="48"/>
      <c r="L19" s="58" t="s">
        <v>59</v>
      </c>
      <c r="M19" s="57"/>
      <c r="N19" s="25"/>
      <c r="O19" s="22"/>
    </row>
    <row r="20" spans="1:15" ht="17" x14ac:dyDescent="0.2">
      <c r="A20" s="42" t="s">
        <v>48</v>
      </c>
      <c r="B20" s="38">
        <v>4000</v>
      </c>
      <c r="C20" s="42" t="s">
        <v>47</v>
      </c>
      <c r="K20" s="48"/>
      <c r="L20" s="58"/>
      <c r="M20" s="57"/>
      <c r="N20" s="25"/>
      <c r="O20" s="22"/>
    </row>
    <row r="21" spans="1:15" ht="17" x14ac:dyDescent="0.2">
      <c r="A21" s="42" t="s">
        <v>49</v>
      </c>
      <c r="B21" s="38">
        <v>2400</v>
      </c>
      <c r="C21" s="42" t="s">
        <v>52</v>
      </c>
      <c r="O21" s="22"/>
    </row>
    <row r="22" spans="1:15" ht="17" x14ac:dyDescent="0.2">
      <c r="A22" s="42" t="s">
        <v>50</v>
      </c>
      <c r="B22" s="38">
        <v>4000</v>
      </c>
      <c r="C22" s="42" t="s">
        <v>47</v>
      </c>
      <c r="O22" s="22"/>
    </row>
    <row r="23" spans="1:15" ht="17" x14ac:dyDescent="0.2">
      <c r="A23" s="42" t="s">
        <v>38</v>
      </c>
      <c r="B23" s="38">
        <v>4000</v>
      </c>
      <c r="C23" s="42" t="s">
        <v>46</v>
      </c>
      <c r="O23" s="22"/>
    </row>
    <row r="24" spans="1:15" ht="17" x14ac:dyDescent="0.2">
      <c r="A24" s="42" t="s">
        <v>39</v>
      </c>
      <c r="B24" s="38">
        <v>2000</v>
      </c>
      <c r="C24" s="42" t="s">
        <v>18</v>
      </c>
      <c r="O24" s="22"/>
    </row>
    <row r="25" spans="1:15" ht="17" x14ac:dyDescent="0.2">
      <c r="A25" s="42" t="s">
        <v>40</v>
      </c>
      <c r="B25" s="38">
        <v>3000</v>
      </c>
      <c r="C25" s="38" t="s">
        <v>46</v>
      </c>
      <c r="O25" s="22"/>
    </row>
    <row r="26" spans="1:15" ht="17" x14ac:dyDescent="0.2">
      <c r="A26" s="42" t="s">
        <v>41</v>
      </c>
      <c r="B26" s="38">
        <v>3000</v>
      </c>
      <c r="C26" s="38" t="s">
        <v>46</v>
      </c>
      <c r="H26" s="22"/>
      <c r="I26" s="22"/>
      <c r="J26" s="26"/>
      <c r="K26" s="27"/>
      <c r="O26" s="22"/>
    </row>
    <row r="27" spans="1:15" ht="17" x14ac:dyDescent="0.2">
      <c r="A27" s="42" t="s">
        <v>51</v>
      </c>
      <c r="B27" s="38">
        <v>7500</v>
      </c>
      <c r="C27" s="38" t="s">
        <v>47</v>
      </c>
    </row>
    <row r="28" spans="1:15" ht="17" x14ac:dyDescent="0.2">
      <c r="A28" s="42" t="s">
        <v>42</v>
      </c>
      <c r="B28" s="38">
        <v>10000</v>
      </c>
      <c r="C28" s="42" t="s">
        <v>52</v>
      </c>
    </row>
    <row r="29" spans="1:15" ht="17" x14ac:dyDescent="0.2">
      <c r="A29" s="42" t="s">
        <v>55</v>
      </c>
      <c r="B29" s="38">
        <v>11000</v>
      </c>
      <c r="C29" s="42" t="s">
        <v>47</v>
      </c>
      <c r="E29" s="10"/>
      <c r="F29" s="11"/>
    </row>
    <row r="30" spans="1:15" x14ac:dyDescent="0.2">
      <c r="A30" s="3"/>
      <c r="B30" s="43">
        <f>SUM(B20:B29)</f>
        <v>50900</v>
      </c>
      <c r="C30" s="37"/>
    </row>
  </sheetData>
  <mergeCells count="1">
    <mergeCell ref="B12:F1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horizontalDpi="0" verticalDpi="0"/>
  <headerFooter>
    <oddHeader xml:space="preserve">&amp;CLimpsfield Parish Council - Explanation of Variances FY26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1567E-E03D-3049-8AF0-33F3EE8B4291}">
  <dimension ref="E1"/>
  <sheetViews>
    <sheetView topLeftCell="A7" workbookViewId="0">
      <selection activeCell="A7" sqref="A1:XFD1048576"/>
    </sheetView>
  </sheetViews>
  <sheetFormatPr baseColWidth="10" defaultRowHeight="16" x14ac:dyDescent="0.2"/>
  <cols>
    <col min="1" max="4" width="10.83203125" style="20"/>
    <col min="5" max="5" width="10.83203125" style="21"/>
    <col min="6" max="16384" width="10.83203125" style="20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Martin</dc:creator>
  <cp:lastModifiedBy>Sophie Martin</cp:lastModifiedBy>
  <cp:lastPrinted>2025-05-05T08:39:15Z</cp:lastPrinted>
  <dcterms:created xsi:type="dcterms:W3CDTF">2022-04-17T09:44:11Z</dcterms:created>
  <dcterms:modified xsi:type="dcterms:W3CDTF">2026-06-05T14:47:49Z</dcterms:modified>
</cp:coreProperties>
</file>